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/>
  <mc:AlternateContent xmlns:mc="http://schemas.openxmlformats.org/markup-compatibility/2006">
    <mc:Choice Requires="x15">
      <x15ac:absPath xmlns:x15ac="http://schemas.microsoft.com/office/spreadsheetml/2010/11/ac" url="D:\USERS\vitkov\5) Tonery\2025\033\1 výzva\"/>
    </mc:Choice>
  </mc:AlternateContent>
  <xr:revisionPtr revIDLastSave="0" documentId="13_ncr:1_{1052E8A1-A992-4B85-BDC4-9472A747B224}" xr6:coauthVersionLast="47" xr6:coauthVersionMax="47" xr10:uidLastSave="{00000000-0000-0000-0000-000000000000}"/>
  <bookViews>
    <workbookView xWindow="28680" yWindow="3600" windowWidth="29040" windowHeight="15840" xr2:uid="{00000000-000D-0000-FFFF-FFFF00000000}"/>
  </bookViews>
  <sheets>
    <sheet name="Tonery" sheetId="1" r:id="rId1"/>
  </sheets>
  <definedNames>
    <definedName name="_xlnm.Print_Area" localSheetId="0">Tonery!$B$1:$U$13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R10" i="1" l="1"/>
  <c r="O10" i="1"/>
  <c r="H10" i="1"/>
  <c r="R9" i="1"/>
  <c r="S9" i="1"/>
  <c r="O9" i="1"/>
  <c r="H9" i="1"/>
  <c r="S10" i="1" l="1"/>
  <c r="H7" i="1"/>
  <c r="H8" i="1"/>
  <c r="S8" i="1" l="1"/>
  <c r="R8" i="1"/>
  <c r="O8" i="1"/>
  <c r="O7" i="1" l="1"/>
  <c r="P13" i="1" s="1"/>
  <c r="S7" i="1" l="1"/>
  <c r="R7" i="1"/>
  <c r="Q13" i="1" s="1"/>
</calcChain>
</file>

<file path=xl/sharedStrings.xml><?xml version="1.0" encoding="utf-8"?>
<sst xmlns="http://schemas.openxmlformats.org/spreadsheetml/2006/main" count="47" uniqueCount="41">
  <si>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</si>
  <si>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</si>
  <si>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</si>
  <si>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</si>
  <si>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</si>
  <si>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</si>
  <si>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</si>
  <si>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</si>
  <si>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</si>
  <si>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</si>
  <si>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30125110-5 - Tonery pro laserové tiskárny/faxové přístroje</t>
  </si>
  <si>
    <t>CELKOVÁ MAXIMÁLNÍ CENA za celou VZ 
v Kč BEZ DPH</t>
  </si>
  <si>
    <t>CELKOVÁ NABÍDKOVÁ CENA v Kč bez DPH</t>
  </si>
  <si>
    <t xml:space="preserve">Požadavek na předložení bezpečnostních listů/certifikátů ekoznačky </t>
  </si>
  <si>
    <r>
      <t xml:space="preserve">Informace pro dodavatele: </t>
    </r>
    <r>
      <rPr>
        <sz val="11"/>
        <color theme="1"/>
        <rFont val="Calibri"/>
        <family val="2"/>
        <charset val="238"/>
        <scheme val="minor"/>
      </rPr>
      <t>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377 631 332.</t>
    </r>
  </si>
  <si>
    <t>Poznámka:
 bezpečnostní list nebo certifikát dle seznamu látek podle nařízení (ES) č. 1907/2006 (nařízení REACH) nebo ekoznačky typu I (podle ISO 14024) </t>
  </si>
  <si>
    <t>Název</t>
  </si>
  <si>
    <t>Měrná jednotka [MJ]</t>
  </si>
  <si>
    <t>Popis</t>
  </si>
  <si>
    <t xml:space="preserve">Fakturace </t>
  </si>
  <si>
    <t xml:space="preserve">Financováno
 z projektových finančních prostředků </t>
  </si>
  <si>
    <t>Kontaktní osoba 
k převzetí zboží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</si>
  <si>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</si>
  <si>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Maximální cena za jednotlivé položky 
 v Kč BEZ DPH </t>
  </si>
  <si>
    <t>Místo dodání</t>
  </si>
  <si>
    <t xml:space="preserve">POZNÁMKA </t>
  </si>
  <si>
    <t>CPV - výběr
TONERY</t>
  </si>
  <si>
    <t>Pokud financováno z projektových prostředků, pak ŘEŠITEL uvede: NÁZEV A ČÍSLO DOTAČNÍHO PROJEKTU</t>
  </si>
  <si>
    <t>21 dní</t>
  </si>
  <si>
    <t>ks</t>
  </si>
  <si>
    <t>Příloha č. 2 Kupní smlouvy - technická specifikace
Tonery (II.) 033 - 2025 (originální)</t>
  </si>
  <si>
    <t>NE</t>
  </si>
  <si>
    <t>Společná faktura</t>
  </si>
  <si>
    <t>Mgr. Josef Zeman,
Tel.: 735 715 881,
E-mail: zemanj@ff.zcu.cz</t>
  </si>
  <si>
    <t>Sedláčkova 19, 
301 00 Plzeň,
Fakulta filozofická - Katedra filozofie,
2. patro - kancelář SD 205</t>
  </si>
  <si>
    <r>
      <t xml:space="preserve">Toner do tiskárny Color Laser Jet Pro MFP 4302dw - </t>
    </r>
    <r>
      <rPr>
        <b/>
        <sz val="11"/>
        <color theme="1"/>
        <rFont val="Calibri"/>
        <family val="2"/>
        <charset val="238"/>
        <scheme val="minor"/>
      </rPr>
      <t>černý (black)</t>
    </r>
  </si>
  <si>
    <r>
      <t xml:space="preserve">Toner do tiskárny Color Laser Jet Pro MFP 4302dw - </t>
    </r>
    <r>
      <rPr>
        <b/>
        <sz val="11"/>
        <color theme="1"/>
        <rFont val="Calibri"/>
        <family val="2"/>
        <charset val="238"/>
        <scheme val="minor"/>
      </rPr>
      <t xml:space="preserve">purpurový (magenta)  </t>
    </r>
  </si>
  <si>
    <r>
      <t>Toner do tiskárny Color Laser Jet Pro MFP 4302dw -</t>
    </r>
    <r>
      <rPr>
        <b/>
        <sz val="11"/>
        <color theme="1"/>
        <rFont val="Calibri"/>
        <family val="2"/>
        <charset val="238"/>
        <scheme val="minor"/>
      </rPr>
      <t xml:space="preserve"> azurový (cyan)  </t>
    </r>
  </si>
  <si>
    <r>
      <t xml:space="preserve">Toner do tiskárny Color Laser Jet Pro MFP 4302dw - </t>
    </r>
    <r>
      <rPr>
        <b/>
        <sz val="11"/>
        <color theme="1"/>
        <rFont val="Calibri"/>
        <family val="2"/>
        <charset val="238"/>
        <scheme val="minor"/>
      </rPr>
      <t xml:space="preserve">žlutý (yellow)   </t>
    </r>
  </si>
  <si>
    <t>Originální toner. Výtěžnost 7 500 stran.</t>
  </si>
  <si>
    <t>Originální toner. Výtěžnost 1 800 stran.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</si>
</sst>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2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2"/>
      <color indexed="2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8FFFC2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</borders>
  <cellStyleXfs count="2">
    <xf numFmtId="0" fontId="0" fillId="0" borderId="0"/>
    <xf numFmtId="0" fontId="16" fillId="0" borderId="0"/>
  </cellStyleXfs>
  <cellXfs count="108">
    <xf numFmtId="0" fontId="0" fillId="0" borderId="0" xfId="0"/>
    <xf numFmtId="49" fontId="0" fillId="0" borderId="0" xfId="0" applyNumberFormat="1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49" fontId="0" fillId="0" borderId="0" xfId="0" applyNumberFormat="1" applyAlignment="1">
      <alignment horizontal="center" vertical="top" wrapText="1"/>
    </xf>
    <xf numFmtId="0" fontId="0" fillId="0" borderId="0" xfId="0" applyAlignment="1">
      <alignment wrapText="1"/>
    </xf>
    <xf numFmtId="0" fontId="0" fillId="0" borderId="0" xfId="0" applyAlignment="1">
      <alignment vertical="top" wrapText="1"/>
    </xf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0" borderId="0" xfId="0" applyFont="1" applyAlignment="1">
      <alignment vertical="center"/>
    </xf>
    <xf numFmtId="0" fontId="10" fillId="0" borderId="0" xfId="0" applyFont="1" applyAlignment="1">
      <alignment horizontal="center" vertical="top" wrapText="1"/>
    </xf>
    <xf numFmtId="0" fontId="0" fillId="0" borderId="0" xfId="0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0" fontId="0" fillId="0" borderId="1" xfId="0" applyBorder="1"/>
    <xf numFmtId="0" fontId="0" fillId="5" borderId="1" xfId="0" applyFill="1" applyBorder="1"/>
    <xf numFmtId="0" fontId="0" fillId="0" borderId="0" xfId="0" applyAlignment="1">
      <alignment horizontal="left" vertical="top" inden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wrapText="1"/>
    </xf>
    <xf numFmtId="0" fontId="0" fillId="0" borderId="0" xfId="0" applyAlignment="1">
      <alignment horizontal="center" vertical="top" wrapText="1"/>
    </xf>
    <xf numFmtId="0" fontId="8" fillId="5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0" fontId="13" fillId="2" borderId="3" xfId="0" applyFont="1" applyFill="1" applyBorder="1" applyAlignment="1">
      <alignment horizontal="center" vertical="center" textRotation="90" wrapText="1"/>
    </xf>
    <xf numFmtId="0" fontId="13" fillId="6" borderId="4" xfId="0" applyFont="1" applyFill="1" applyBorder="1" applyAlignment="1">
      <alignment horizontal="center" vertical="center" wrapText="1"/>
    </xf>
    <xf numFmtId="0" fontId="13" fillId="5" borderId="4" xfId="0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3" fillId="6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wrapText="1"/>
    </xf>
    <xf numFmtId="0" fontId="13" fillId="0" borderId="0" xfId="0" applyFont="1" applyAlignment="1">
      <alignment vertical="center"/>
    </xf>
    <xf numFmtId="164" fontId="15" fillId="0" borderId="0" xfId="0" applyNumberFormat="1" applyFont="1" applyAlignment="1">
      <alignment horizontal="right" vertical="center" indent="1"/>
    </xf>
    <xf numFmtId="164" fontId="7" fillId="0" borderId="3" xfId="0" applyNumberFormat="1" applyFont="1" applyBorder="1" applyAlignment="1">
      <alignment horizontal="center" vertical="center"/>
    </xf>
    <xf numFmtId="0" fontId="17" fillId="0" borderId="0" xfId="0" applyFont="1" applyAlignment="1">
      <alignment vertical="center"/>
    </xf>
    <xf numFmtId="0" fontId="18" fillId="0" borderId="0" xfId="0" applyFont="1" applyAlignment="1">
      <alignment vertical="top" wrapText="1"/>
    </xf>
    <xf numFmtId="0" fontId="13" fillId="0" borderId="0" xfId="0" applyFont="1" applyAlignment="1">
      <alignment horizontal="left" vertical="center" wrapText="1"/>
    </xf>
    <xf numFmtId="0" fontId="20" fillId="6" borderId="4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1" fillId="0" borderId="0" xfId="0" applyFont="1"/>
    <xf numFmtId="0" fontId="21" fillId="0" borderId="0" xfId="0" applyFont="1" applyAlignment="1">
      <alignment horizontal="center"/>
    </xf>
    <xf numFmtId="0" fontId="11" fillId="0" borderId="0" xfId="0" applyFont="1" applyAlignment="1">
      <alignment vertical="center"/>
    </xf>
    <xf numFmtId="0" fontId="17" fillId="6" borderId="4" xfId="0" applyFont="1" applyFill="1" applyBorder="1" applyAlignment="1">
      <alignment horizontal="center" vertical="center" wrapText="1"/>
    </xf>
    <xf numFmtId="0" fontId="0" fillId="0" borderId="6" xfId="0" applyBorder="1"/>
    <xf numFmtId="3" fontId="0" fillId="2" borderId="7" xfId="0" applyNumberFormat="1" applyFill="1" applyBorder="1" applyAlignment="1">
      <alignment horizontal="center" vertical="center" wrapText="1"/>
    </xf>
    <xf numFmtId="3" fontId="0" fillId="3" borderId="8" xfId="0" applyNumberFormat="1" applyFill="1" applyBorder="1" applyAlignment="1">
      <alignment horizontal="center" vertical="center" wrapText="1"/>
    </xf>
    <xf numFmtId="0" fontId="0" fillId="3" borderId="8" xfId="0" applyFill="1" applyBorder="1" applyAlignment="1">
      <alignment horizontal="center" vertical="center" wrapText="1"/>
    </xf>
    <xf numFmtId="0" fontId="0" fillId="4" borderId="8" xfId="0" applyFill="1" applyBorder="1" applyAlignment="1">
      <alignment horizontal="center" vertical="center"/>
    </xf>
    <xf numFmtId="164" fontId="0" fillId="0" borderId="8" xfId="0" applyNumberFormat="1" applyBorder="1" applyAlignment="1">
      <alignment horizontal="right" vertical="center" indent="1"/>
    </xf>
    <xf numFmtId="164" fontId="0" fillId="3" borderId="8" xfId="0" applyNumberFormat="1" applyFill="1" applyBorder="1" applyAlignment="1">
      <alignment horizontal="right" vertical="center" indent="1"/>
    </xf>
    <xf numFmtId="165" fontId="0" fillId="0" borderId="8" xfId="0" applyNumberFormat="1" applyBorder="1" applyAlignment="1">
      <alignment horizontal="right" vertical="center" indent="1"/>
    </xf>
    <xf numFmtId="0" fontId="0" fillId="0" borderId="8" xfId="0" applyBorder="1" applyAlignment="1">
      <alignment horizontal="center" vertical="center"/>
    </xf>
    <xf numFmtId="3" fontId="0" fillId="2" borderId="9" xfId="0" applyNumberFormat="1" applyFill="1" applyBorder="1" applyAlignment="1">
      <alignment horizontal="center" vertical="center" wrapText="1"/>
    </xf>
    <xf numFmtId="3" fontId="0" fillId="3" borderId="10" xfId="0" applyNumberForma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vertical="center" wrapText="1"/>
    </xf>
    <xf numFmtId="0" fontId="0" fillId="4" borderId="10" xfId="0" applyFill="1" applyBorder="1" applyAlignment="1">
      <alignment horizontal="center" vertical="center"/>
    </xf>
    <xf numFmtId="164" fontId="0" fillId="0" borderId="10" xfId="0" applyNumberFormat="1" applyBorder="1" applyAlignment="1">
      <alignment horizontal="right" vertical="center" indent="1"/>
    </xf>
    <xf numFmtId="164" fontId="0" fillId="3" borderId="10" xfId="0" applyNumberFormat="1" applyFill="1" applyBorder="1" applyAlignment="1">
      <alignment horizontal="right" vertical="center" indent="1"/>
    </xf>
    <xf numFmtId="165" fontId="0" fillId="0" borderId="10" xfId="0" applyNumberFormat="1" applyBorder="1" applyAlignment="1">
      <alignment horizontal="right" vertical="center" indent="1"/>
    </xf>
    <xf numFmtId="0" fontId="0" fillId="0" borderId="10" xfId="0" applyBorder="1" applyAlignment="1">
      <alignment horizontal="center" vertical="center"/>
    </xf>
    <xf numFmtId="0" fontId="5" fillId="0" borderId="0" xfId="0" applyFont="1" applyAlignment="1">
      <alignment horizontal="left" vertical="center" wrapText="1" indent="1"/>
    </xf>
    <xf numFmtId="0" fontId="21" fillId="0" borderId="0" xfId="0" applyFont="1" applyAlignment="1">
      <alignment vertical="center" wrapText="1"/>
    </xf>
    <xf numFmtId="0" fontId="6" fillId="3" borderId="10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center" wrapText="1"/>
    </xf>
    <xf numFmtId="3" fontId="0" fillId="2" borderId="11" xfId="0" applyNumberFormat="1" applyFill="1" applyBorder="1" applyAlignment="1">
      <alignment horizontal="center" vertical="center" wrapText="1"/>
    </xf>
    <xf numFmtId="3" fontId="0" fillId="3" borderId="12" xfId="0" applyNumberFormat="1" applyFill="1" applyBorder="1" applyAlignment="1">
      <alignment horizontal="center" vertical="center" wrapText="1"/>
    </xf>
    <xf numFmtId="0" fontId="0" fillId="3" borderId="12" xfId="0" applyFill="1" applyBorder="1" applyAlignment="1">
      <alignment horizontal="center" vertical="center" wrapText="1"/>
    </xf>
    <xf numFmtId="0" fontId="0" fillId="4" borderId="12" xfId="0" applyFill="1" applyBorder="1" applyAlignment="1">
      <alignment horizontal="center" vertical="center"/>
    </xf>
    <xf numFmtId="0" fontId="6" fillId="3" borderId="12" xfId="0" applyFont="1" applyFill="1" applyBorder="1" applyAlignment="1">
      <alignment horizontal="center" vertical="center" wrapText="1"/>
    </xf>
    <xf numFmtId="164" fontId="0" fillId="0" borderId="12" xfId="0" applyNumberFormat="1" applyBorder="1" applyAlignment="1">
      <alignment horizontal="right" vertical="center" indent="1"/>
    </xf>
    <xf numFmtId="164" fontId="0" fillId="3" borderId="12" xfId="0" applyNumberFormat="1" applyFill="1" applyBorder="1" applyAlignment="1">
      <alignment horizontal="right" vertical="center" indent="1"/>
    </xf>
    <xf numFmtId="165" fontId="0" fillId="0" borderId="12" xfId="0" applyNumberFormat="1" applyBorder="1" applyAlignment="1">
      <alignment horizontal="right" vertical="center" indent="1"/>
    </xf>
    <xf numFmtId="0" fontId="0" fillId="0" borderId="12" xfId="0" applyBorder="1" applyAlignment="1">
      <alignment horizontal="center" vertical="center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left" vertical="center" wrapText="1" indent="1"/>
    </xf>
    <xf numFmtId="0" fontId="2" fillId="3" borderId="8" xfId="0" applyFont="1" applyFill="1" applyBorder="1" applyAlignment="1">
      <alignment horizontal="left" vertical="center" wrapText="1" indent="1"/>
    </xf>
    <xf numFmtId="0" fontId="2" fillId="3" borderId="12" xfId="0" applyFont="1" applyFill="1" applyBorder="1" applyAlignment="1">
      <alignment horizontal="left" vertical="center" wrapText="1" indent="1"/>
    </xf>
    <xf numFmtId="164" fontId="14" fillId="5" borderId="10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8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5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14" fillId="5" borderId="10" xfId="0" applyFont="1" applyFill="1" applyBorder="1" applyAlignment="1" applyProtection="1">
      <alignment horizontal="left" vertical="center" wrapText="1" indent="1"/>
      <protection locked="0"/>
    </xf>
    <xf numFmtId="0" fontId="14" fillId="5" borderId="8" xfId="0" applyFont="1" applyFill="1" applyBorder="1" applyAlignment="1" applyProtection="1">
      <alignment horizontal="left" vertical="center" wrapText="1" indent="1"/>
      <protection locked="0"/>
    </xf>
    <xf numFmtId="0" fontId="14" fillId="5" borderId="12" xfId="0" applyFont="1" applyFill="1" applyBorder="1" applyAlignment="1" applyProtection="1">
      <alignment horizontal="left" vertical="center" wrapText="1" indent="1"/>
      <protection locked="0"/>
    </xf>
    <xf numFmtId="0" fontId="21" fillId="0" borderId="0" xfId="0" applyFont="1" applyAlignment="1">
      <alignment horizontal="left" wrapText="1"/>
    </xf>
    <xf numFmtId="0" fontId="13" fillId="0" borderId="0" xfId="0" applyFont="1" applyAlignment="1">
      <alignment horizontal="left" wrapText="1"/>
    </xf>
    <xf numFmtId="164" fontId="7" fillId="0" borderId="4" xfId="0" applyNumberFormat="1" applyFont="1" applyBorder="1" applyAlignment="1">
      <alignment horizontal="center" vertical="center"/>
    </xf>
    <xf numFmtId="0" fontId="0" fillId="0" borderId="4" xfId="0" applyBorder="1"/>
    <xf numFmtId="0" fontId="0" fillId="0" borderId="5" xfId="0" applyBorder="1"/>
    <xf numFmtId="0" fontId="17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8" fillId="6" borderId="4" xfId="0" applyFont="1" applyFill="1" applyBorder="1" applyAlignment="1">
      <alignment horizontal="center" vertical="center" wrapText="1"/>
    </xf>
    <xf numFmtId="0" fontId="0" fillId="6" borderId="4" xfId="0" applyFill="1" applyBorder="1" applyAlignment="1">
      <alignment vertical="center" wrapText="1"/>
    </xf>
    <xf numFmtId="0" fontId="0" fillId="6" borderId="5" xfId="0" applyFill="1" applyBorder="1" applyAlignment="1">
      <alignment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4" fillId="3" borderId="15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center" vertical="center" wrapText="1"/>
    </xf>
    <xf numFmtId="0" fontId="8" fillId="3" borderId="13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8" fillId="3" borderId="15" xfId="0" applyFon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0" fontId="0" fillId="3" borderId="14" xfId="0" applyFill="1" applyBorder="1" applyAlignment="1">
      <alignment horizontal="center" vertical="center" wrapText="1"/>
    </xf>
    <xf numFmtId="0" fontId="0" fillId="3" borderId="15" xfId="0" applyFill="1" applyBorder="1" applyAlignment="1">
      <alignment horizontal="center" vertical="center" wrapText="1"/>
    </xf>
    <xf numFmtId="0" fontId="19" fillId="2" borderId="0" xfId="0" applyFont="1" applyFill="1" applyAlignment="1">
      <alignment horizontal="left" vertical="center" wrapText="1"/>
    </xf>
    <xf numFmtId="0" fontId="19" fillId="2" borderId="0" xfId="0" applyFont="1" applyFill="1" applyAlignment="1">
      <alignment horizontal="left" vertical="center"/>
    </xf>
  </cellXfs>
  <cellStyles count="2">
    <cellStyle name="Normální" xfId="0" builtinId="0"/>
    <cellStyle name="normální 3" xfId="1" xr:uid="{00000000-0005-0000-0000-000001000000}"/>
  </cellStyles>
  <dxfs count="12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>
          <bgColor rgb="FFCCECFF"/>
        </patternFill>
      </fill>
    </dxf>
    <dxf>
      <fill>
        <patternFill>
          <bgColor rgb="FF99FFCC"/>
        </patternFill>
      </fill>
    </dxf>
    <dxf>
      <font>
        <b/>
        <i val="0"/>
      </font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0" formatCode="@"/>
      <fill>
        <patternFill patternType="solid">
          <fgColor rgb="FFFF9F9F"/>
          <bgColor rgb="FFFF9F9F"/>
        </patternFill>
      </fill>
    </dxf>
    <dxf>
      <numFmt numFmtId="3" formatCode="#,##0"/>
    </dxf>
  </dxfs>
  <tableStyles count="0" defaultTableStyle="TableStyleMedium2" defaultPivotStyle="PivotStyleLight16"/>
  <colors>
    <mruColors>
      <color rgb="FFCCECFF"/>
      <color rgb="FFB7E3E9"/>
      <color rgb="FFB7DEE8"/>
      <color rgb="FF99FFCC"/>
      <color rgb="FF00FF99"/>
      <color rgb="FF00FFCC"/>
      <color rgb="FF66FFCC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U160"/>
  <sheetViews>
    <sheetView tabSelected="1" topLeftCell="E1" zoomScaleNormal="100" workbookViewId="0">
      <selection activeCell="G7" sqref="G7:G10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67.42578125" style="1" customWidth="1"/>
    <col min="4" max="4" width="11.7109375" style="2" customWidth="1"/>
    <col min="5" max="5" width="11.28515625" style="3" customWidth="1"/>
    <col min="6" max="6" width="52.140625" style="1" customWidth="1"/>
    <col min="7" max="7" width="27.85546875" style="1" customWidth="1"/>
    <col min="8" max="8" width="19.28515625" style="1" customWidth="1"/>
    <col min="9" max="9" width="24.85546875" style="1" customWidth="1"/>
    <col min="10" max="10" width="16.85546875" style="1" customWidth="1"/>
    <col min="11" max="11" width="32.5703125" hidden="1" customWidth="1"/>
    <col min="12" max="12" width="36" customWidth="1"/>
    <col min="13" max="13" width="34.7109375" customWidth="1"/>
    <col min="14" max="14" width="25.7109375" style="1" customWidth="1"/>
    <col min="15" max="15" width="18.5703125" style="1" hidden="1" customWidth="1"/>
    <col min="16" max="16" width="21.5703125" customWidth="1"/>
    <col min="17" max="17" width="23.7109375" customWidth="1"/>
    <col min="18" max="18" width="20.7109375" bestFit="1" customWidth="1"/>
    <col min="19" max="19" width="19.7109375" bestFit="1" customWidth="1"/>
    <col min="20" max="20" width="11.5703125" hidden="1" customWidth="1"/>
    <col min="21" max="21" width="35.85546875" style="4" customWidth="1"/>
  </cols>
  <sheetData>
    <row r="1" spans="2:21" ht="43.15" customHeight="1" x14ac:dyDescent="0.25">
      <c r="B1" s="106" t="s">
        <v>30</v>
      </c>
      <c r="C1" s="107"/>
      <c r="D1" s="32"/>
    </row>
    <row r="2" spans="2:21" ht="18.75" customHeight="1" x14ac:dyDescent="0.25">
      <c r="B2" s="9"/>
      <c r="C2"/>
      <c r="D2" s="9"/>
      <c r="E2" s="10"/>
      <c r="F2" s="5"/>
      <c r="G2" s="39"/>
      <c r="H2" s="39"/>
      <c r="I2" s="39"/>
      <c r="J2" s="11"/>
      <c r="N2" s="5"/>
      <c r="O2" s="5"/>
      <c r="P2" s="6"/>
      <c r="Q2" s="6"/>
      <c r="S2" s="6"/>
      <c r="T2" s="7"/>
      <c r="U2" s="8"/>
    </row>
    <row r="3" spans="2:21" ht="15.75" x14ac:dyDescent="0.25">
      <c r="B3" s="13"/>
      <c r="C3" s="58" t="s">
        <v>0</v>
      </c>
      <c r="D3" s="12"/>
      <c r="E3" s="12"/>
      <c r="F3" s="12"/>
      <c r="G3" s="59"/>
      <c r="H3" s="59"/>
      <c r="I3" s="59"/>
      <c r="J3" s="59"/>
      <c r="K3" s="59"/>
      <c r="L3" s="59"/>
      <c r="M3" s="59"/>
      <c r="N3" s="59"/>
      <c r="O3" s="4"/>
      <c r="P3" s="33"/>
      <c r="Q3" s="33"/>
      <c r="R3" s="33"/>
      <c r="S3" s="33"/>
    </row>
    <row r="4" spans="2:21" ht="18" customHeight="1" thickBot="1" x14ac:dyDescent="0.3">
      <c r="B4" s="14"/>
      <c r="C4" s="15" t="s">
        <v>1</v>
      </c>
      <c r="D4" s="12"/>
      <c r="E4" s="12"/>
      <c r="F4" s="12"/>
      <c r="G4" s="12"/>
      <c r="H4" s="12"/>
      <c r="I4" s="6"/>
      <c r="J4" s="6"/>
      <c r="K4" s="6"/>
      <c r="L4" s="6"/>
      <c r="M4" s="6"/>
      <c r="N4" s="5"/>
      <c r="O4" s="5"/>
      <c r="P4" s="6"/>
      <c r="Q4" s="6"/>
      <c r="S4" s="6"/>
    </row>
    <row r="5" spans="2:21" ht="34.5" customHeight="1" thickBot="1" x14ac:dyDescent="0.3">
      <c r="B5" s="16"/>
      <c r="C5" s="17"/>
      <c r="D5" s="18"/>
      <c r="E5" s="18"/>
      <c r="F5" s="5"/>
      <c r="G5" s="19" t="s">
        <v>2</v>
      </c>
      <c r="H5" s="36"/>
      <c r="I5" s="5"/>
      <c r="J5" s="5"/>
      <c r="N5" s="20"/>
      <c r="O5" s="20"/>
      <c r="Q5" s="19" t="s">
        <v>2</v>
      </c>
      <c r="U5" s="11"/>
    </row>
    <row r="6" spans="2:21" ht="79.900000000000006" customHeight="1" thickTop="1" thickBot="1" x14ac:dyDescent="0.3">
      <c r="B6" s="21" t="s">
        <v>3</v>
      </c>
      <c r="C6" s="35" t="s">
        <v>16</v>
      </c>
      <c r="D6" s="22" t="s">
        <v>4</v>
      </c>
      <c r="E6" s="35" t="s">
        <v>17</v>
      </c>
      <c r="F6" s="35" t="s">
        <v>18</v>
      </c>
      <c r="G6" s="23" t="s">
        <v>5</v>
      </c>
      <c r="H6" s="35" t="s">
        <v>13</v>
      </c>
      <c r="I6" s="35" t="s">
        <v>19</v>
      </c>
      <c r="J6" s="35" t="s">
        <v>20</v>
      </c>
      <c r="K6" s="22" t="s">
        <v>27</v>
      </c>
      <c r="L6" s="40" t="s">
        <v>21</v>
      </c>
      <c r="M6" s="35" t="s">
        <v>24</v>
      </c>
      <c r="N6" s="35" t="s">
        <v>22</v>
      </c>
      <c r="O6" s="35" t="s">
        <v>23</v>
      </c>
      <c r="P6" s="22" t="s">
        <v>6</v>
      </c>
      <c r="Q6" s="24" t="s">
        <v>7</v>
      </c>
      <c r="R6" s="72" t="s">
        <v>8</v>
      </c>
      <c r="S6" s="72" t="s">
        <v>9</v>
      </c>
      <c r="T6" s="35" t="s">
        <v>25</v>
      </c>
      <c r="U6" s="35" t="s">
        <v>26</v>
      </c>
    </row>
    <row r="7" spans="2:21" ht="46.5" customHeight="1" thickTop="1" x14ac:dyDescent="0.25">
      <c r="B7" s="50">
        <v>1</v>
      </c>
      <c r="C7" s="73" t="s">
        <v>35</v>
      </c>
      <c r="D7" s="51">
        <v>4</v>
      </c>
      <c r="E7" s="52" t="s">
        <v>29</v>
      </c>
      <c r="F7" s="73" t="s">
        <v>39</v>
      </c>
      <c r="G7" s="79"/>
      <c r="H7" s="53" t="str">
        <f t="shared" ref="H7:H10" si="0">IF(P7&gt;1999,"ANO","NE")</f>
        <v>ANO</v>
      </c>
      <c r="I7" s="92" t="s">
        <v>32</v>
      </c>
      <c r="J7" s="95" t="s">
        <v>31</v>
      </c>
      <c r="K7" s="60"/>
      <c r="L7" s="92" t="s">
        <v>33</v>
      </c>
      <c r="M7" s="92" t="s">
        <v>34</v>
      </c>
      <c r="N7" s="100" t="s">
        <v>28</v>
      </c>
      <c r="O7" s="54">
        <f>D7*P7</f>
        <v>14400</v>
      </c>
      <c r="P7" s="55">
        <v>3600</v>
      </c>
      <c r="Q7" s="76"/>
      <c r="R7" s="56">
        <f>D7*Q7</f>
        <v>0</v>
      </c>
      <c r="S7" s="57" t="str">
        <f t="shared" ref="S7" si="1">IF(ISNUMBER(Q7), IF(Q7&gt;P7,"NEVYHOVUJE","VYHOVUJE")," ")</f>
        <v xml:space="preserve"> </v>
      </c>
      <c r="T7" s="103"/>
      <c r="U7" s="103" t="s">
        <v>10</v>
      </c>
    </row>
    <row r="8" spans="2:21" ht="46.5" customHeight="1" x14ac:dyDescent="0.25">
      <c r="B8" s="42">
        <v>2</v>
      </c>
      <c r="C8" s="74" t="s">
        <v>36</v>
      </c>
      <c r="D8" s="43">
        <v>2</v>
      </c>
      <c r="E8" s="44" t="s">
        <v>29</v>
      </c>
      <c r="F8" s="74" t="s">
        <v>40</v>
      </c>
      <c r="G8" s="80"/>
      <c r="H8" s="45" t="str">
        <f t="shared" si="0"/>
        <v>ANO</v>
      </c>
      <c r="I8" s="93"/>
      <c r="J8" s="96"/>
      <c r="K8" s="61"/>
      <c r="L8" s="93"/>
      <c r="M8" s="98"/>
      <c r="N8" s="101"/>
      <c r="O8" s="46">
        <f>D8*P8</f>
        <v>4800</v>
      </c>
      <c r="P8" s="47">
        <v>2400</v>
      </c>
      <c r="Q8" s="77"/>
      <c r="R8" s="48">
        <f>D8*Q8</f>
        <v>0</v>
      </c>
      <c r="S8" s="49" t="str">
        <f t="shared" ref="S8" si="2">IF(ISNUMBER(Q8), IF(Q8&gt;P8,"NEVYHOVUJE","VYHOVUJE")," ")</f>
        <v xml:space="preserve"> </v>
      </c>
      <c r="T8" s="104"/>
      <c r="U8" s="104"/>
    </row>
    <row r="9" spans="2:21" ht="46.5" customHeight="1" x14ac:dyDescent="0.25">
      <c r="B9" s="42">
        <v>3</v>
      </c>
      <c r="C9" s="74" t="s">
        <v>37</v>
      </c>
      <c r="D9" s="43">
        <v>2</v>
      </c>
      <c r="E9" s="44" t="s">
        <v>29</v>
      </c>
      <c r="F9" s="74" t="s">
        <v>40</v>
      </c>
      <c r="G9" s="80"/>
      <c r="H9" s="45" t="str">
        <f t="shared" si="0"/>
        <v>ANO</v>
      </c>
      <c r="I9" s="93"/>
      <c r="J9" s="96"/>
      <c r="K9" s="61"/>
      <c r="L9" s="93"/>
      <c r="M9" s="98"/>
      <c r="N9" s="101"/>
      <c r="O9" s="46">
        <f>D9*P9</f>
        <v>4800</v>
      </c>
      <c r="P9" s="47">
        <v>2400</v>
      </c>
      <c r="Q9" s="77"/>
      <c r="R9" s="48">
        <f>D9*Q9</f>
        <v>0</v>
      </c>
      <c r="S9" s="49" t="str">
        <f t="shared" ref="S9" si="3">IF(ISNUMBER(Q9), IF(Q9&gt;P9,"NEVYHOVUJE","VYHOVUJE")," ")</f>
        <v xml:space="preserve"> </v>
      </c>
      <c r="T9" s="104"/>
      <c r="U9" s="104"/>
    </row>
    <row r="10" spans="2:21" ht="46.5" customHeight="1" thickBot="1" x14ac:dyDescent="0.3">
      <c r="B10" s="62">
        <v>4</v>
      </c>
      <c r="C10" s="75" t="s">
        <v>38</v>
      </c>
      <c r="D10" s="63">
        <v>2</v>
      </c>
      <c r="E10" s="64" t="s">
        <v>29</v>
      </c>
      <c r="F10" s="75" t="s">
        <v>40</v>
      </c>
      <c r="G10" s="81"/>
      <c r="H10" s="65" t="str">
        <f t="shared" si="0"/>
        <v>ANO</v>
      </c>
      <c r="I10" s="94"/>
      <c r="J10" s="97"/>
      <c r="K10" s="66"/>
      <c r="L10" s="94"/>
      <c r="M10" s="99"/>
      <c r="N10" s="102"/>
      <c r="O10" s="67">
        <f>D10*P10</f>
        <v>4800</v>
      </c>
      <c r="P10" s="68">
        <v>2400</v>
      </c>
      <c r="Q10" s="78"/>
      <c r="R10" s="69">
        <f>D10*Q10</f>
        <v>0</v>
      </c>
      <c r="S10" s="70" t="str">
        <f t="shared" ref="S10" si="4">IF(ISNUMBER(Q10), IF(Q10&gt;P10,"NEVYHOVUJE","VYHOVUJE")," ")</f>
        <v xml:space="preserve"> </v>
      </c>
      <c r="T10" s="105"/>
      <c r="U10" s="105"/>
    </row>
    <row r="11" spans="2:21" ht="16.5" thickTop="1" thickBot="1" x14ac:dyDescent="0.3">
      <c r="C11"/>
      <c r="D11"/>
      <c r="E11"/>
      <c r="F11"/>
      <c r="G11"/>
      <c r="H11"/>
      <c r="I11"/>
      <c r="J11"/>
      <c r="N11"/>
      <c r="O11"/>
      <c r="R11" s="41"/>
    </row>
    <row r="12" spans="2:21" ht="60.75" customHeight="1" thickTop="1" thickBot="1" x14ac:dyDescent="0.3">
      <c r="B12" s="87" t="s">
        <v>14</v>
      </c>
      <c r="C12" s="88"/>
      <c r="D12" s="88"/>
      <c r="E12" s="88"/>
      <c r="F12" s="88"/>
      <c r="G12" s="88"/>
      <c r="H12" s="71"/>
      <c r="I12" s="25"/>
      <c r="J12" s="25"/>
      <c r="K12" s="25"/>
      <c r="L12" s="11"/>
      <c r="M12" s="11"/>
      <c r="N12" s="26"/>
      <c r="O12" s="26"/>
      <c r="P12" s="27" t="s">
        <v>11</v>
      </c>
      <c r="Q12" s="89" t="s">
        <v>12</v>
      </c>
      <c r="R12" s="90"/>
      <c r="S12" s="91"/>
      <c r="T12" s="20"/>
      <c r="U12" s="28"/>
    </row>
    <row r="13" spans="2:21" ht="33.75" customHeight="1" thickTop="1" thickBot="1" x14ac:dyDescent="0.3">
      <c r="B13" s="82" t="s">
        <v>15</v>
      </c>
      <c r="C13" s="83"/>
      <c r="D13" s="83"/>
      <c r="E13" s="83"/>
      <c r="F13" s="83"/>
      <c r="G13" s="83"/>
      <c r="H13" s="34"/>
      <c r="I13" s="29"/>
      <c r="L13" s="9"/>
      <c r="M13" s="9"/>
      <c r="N13" s="30"/>
      <c r="O13" s="30"/>
      <c r="P13" s="31">
        <f>SUM(O7:O10)</f>
        <v>28800</v>
      </c>
      <c r="Q13" s="84">
        <f>SUM(R7:R10)</f>
        <v>0</v>
      </c>
      <c r="R13" s="85"/>
      <c r="S13" s="86"/>
    </row>
    <row r="14" spans="2:21" ht="14.25" customHeight="1" thickTop="1" x14ac:dyDescent="0.25"/>
    <row r="15" spans="2:21" ht="14.25" customHeight="1" x14ac:dyDescent="0.25">
      <c r="B15" s="37"/>
    </row>
    <row r="16" spans="2:21" ht="14.25" customHeight="1" x14ac:dyDescent="0.25">
      <c r="B16" s="38"/>
      <c r="C16" s="37"/>
    </row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</sheetData>
  <sheetProtection algorithmName="SHA-512" hashValue="0+1Ne/yLNxW7HyFjb9iJOg4H8VpcolwxfKvWOffL9FyWMkm/ShZoSQpDPjZ1mIul84C2YXeiGCEtViH4c4Hjzw==" saltValue="62Ah0mS4tDMgbUJzmAD99Q==" spinCount="100000" sheet="1" objects="1" scenarios="1"/>
  <mergeCells count="12">
    <mergeCell ref="T7:T10"/>
    <mergeCell ref="U7:U10"/>
    <mergeCell ref="B1:C1"/>
    <mergeCell ref="B13:G13"/>
    <mergeCell ref="Q13:S13"/>
    <mergeCell ref="B12:G12"/>
    <mergeCell ref="Q12:S12"/>
    <mergeCell ref="I7:I10"/>
    <mergeCell ref="J7:J10"/>
    <mergeCell ref="L7:L10"/>
    <mergeCell ref="M7:M10"/>
    <mergeCell ref="N7:N10"/>
  </mergeCells>
  <conditionalFormatting sqref="B7:B10">
    <cfRule type="cellIs" dxfId="11" priority="56" operator="greaterThanOrEqual">
      <formula>1</formula>
    </cfRule>
    <cfRule type="containsBlanks" dxfId="10" priority="61">
      <formula>LEN(TRIM(B7))=0</formula>
    </cfRule>
  </conditionalFormatting>
  <conditionalFormatting sqref="D7:D10">
    <cfRule type="containsBlanks" dxfId="9" priority="2">
      <formula>LEN(TRIM(D7))=0</formula>
    </cfRule>
  </conditionalFormatting>
  <conditionalFormatting sqref="G7:G10 Q7:Q10">
    <cfRule type="notContainsBlanks" dxfId="8" priority="30">
      <formula>LEN(TRIM(G7))&gt;0</formula>
    </cfRule>
    <cfRule type="notContainsBlanks" dxfId="7" priority="31">
      <formula>LEN(TRIM(G7))&gt;0</formula>
    </cfRule>
    <cfRule type="containsBlanks" dxfId="6" priority="33">
      <formula>LEN(TRIM(G7))=0</formula>
    </cfRule>
  </conditionalFormatting>
  <conditionalFormatting sqref="G7:G10">
    <cfRule type="notContainsBlanks" dxfId="5" priority="29">
      <formula>LEN(TRIM(G7))&gt;0</formula>
    </cfRule>
  </conditionalFormatting>
  <conditionalFormatting sqref="H7:H10">
    <cfRule type="containsText" dxfId="4" priority="6" operator="containsText" text="ANO">
      <formula>NOT(ISERROR(SEARCH("ANO",H7)))</formula>
    </cfRule>
    <cfRule type="containsBlanks" dxfId="3" priority="7">
      <formula>LEN(TRIM(H7))=0</formula>
    </cfRule>
    <cfRule type="notContainsBlanks" dxfId="2" priority="8">
      <formula>LEN(TRIM(H7))&gt;0</formula>
    </cfRule>
  </conditionalFormatting>
  <conditionalFormatting sqref="S7:S10">
    <cfRule type="cellIs" dxfId="1" priority="52" operator="equal">
      <formula>"NEVYHOVUJE"</formula>
    </cfRule>
    <cfRule type="cellIs" dxfId="0" priority="53" operator="equal">
      <formula>"VYHOVUJE"</formula>
    </cfRule>
  </conditionalFormatting>
  <dataValidations count="3">
    <dataValidation type="list" showInputMessage="1" showErrorMessage="1" sqref="J7 H7:H10" xr:uid="{00000000-0002-0000-0000-000001000000}">
      <formula1>"ANO,NE"</formula1>
    </dataValidation>
    <dataValidation type="list" showInputMessage="1" showErrorMessage="1" sqref="E7:E10" xr:uid="{159DAAFD-6896-4978-AA3F-71BA9184D97F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0.11811023622047245" right="0.15748031496062992" top="0.27559055118110237" bottom="0.27559055118110237" header="0.31496062992125984" footer="0.31496062992125984"/>
  <pageSetup paperSize="9" scale="2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vitkov</cp:lastModifiedBy>
  <cp:revision>1</cp:revision>
  <cp:lastPrinted>2023-09-07T08:48:20Z</cp:lastPrinted>
  <dcterms:created xsi:type="dcterms:W3CDTF">2014-03-05T12:43:32Z</dcterms:created>
  <dcterms:modified xsi:type="dcterms:W3CDTF">2025-09-15T07:23:07Z</dcterms:modified>
</cp:coreProperties>
</file>